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all\"/>
    </mc:Choice>
  </mc:AlternateContent>
  <xr:revisionPtr revIDLastSave="0" documentId="13_ncr:1_{C9D7BE30-E590-4587-8F40-3FA3BB6C610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11" r:id="rId1"/>
    <sheet name="2023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4" i="5" l="1"/>
  <c r="V33" i="5"/>
  <c r="U35" i="5"/>
  <c r="U36" i="5" s="1"/>
  <c r="V36" i="5" s="1"/>
  <c r="R35" i="5"/>
  <c r="Q35" i="5"/>
  <c r="Q36" i="5" s="1"/>
  <c r="R33" i="5"/>
  <c r="R34" i="5"/>
  <c r="Q37" i="5" l="1"/>
  <c r="R37" i="5" s="1"/>
  <c r="R36" i="5"/>
  <c r="V35" i="5"/>
  <c r="U37" i="5"/>
  <c r="V3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tc={08CC6AA1-8637-4D6C-AB5A-251C71EBA5D5}</author>
  </authors>
  <commentList>
    <comment ref="V3" authorId="0" shapeId="0" xr:uid="{08CC6AA1-8637-4D6C-AB5A-251C71EBA5D5}">
      <text>
        <t>[Threaded comment]
Your version of Excel allows you to read this threaded comment; however, any edits to it will get removed if the file is opened in a newer version of Excel. Learn more: https://go.microsoft.com/fwlink/?linkid=870924
Comment:
    Added these numbers for the estimated percentile rank formula</t>
      </text>
    </comment>
  </commentList>
</comments>
</file>

<file path=xl/sharedStrings.xml><?xml version="1.0" encoding="utf-8"?>
<sst xmlns="http://schemas.openxmlformats.org/spreadsheetml/2006/main" count="119" uniqueCount="78">
  <si>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</si>
  <si>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</si>
  <si>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</si>
  <si>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</si>
  <si>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</si>
  <si>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</si>
  <si>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</si>
  <si>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</si>
  <si>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</si>
  <si>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</si>
  <si>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</si>
  <si>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</si>
  <si>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</si>
  <si>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</si>
  <si>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</si>
  <si>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</si>
  <si>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</si>
  <si>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</si>
  <si>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</si>
  <si>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</si>
  <si>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</si>
  <si>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</si>
  <si>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</si>
  <si>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</si>
  <si>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</si>
  <si>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</si>
  <si>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</si>
  <si>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</si>
  <si>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</si>
  <si>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</si>
  <si>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</si>
  <si>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</si>
  <si>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</si>
  <si>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</si>
  <si>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</si>
  <si>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</si>
  <si>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</si>
  <si>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</si>
  <si>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</si>
  <si>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</si>
  <si>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2024 Quadrennial Judicial Compensation and Benefits Commission</t>
  </si>
  <si>
    <t>Ottawa-Gatineau</t>
  </si>
  <si>
    <t>Quebec City</t>
  </si>
  <si>
    <t>Kitchener-Cambridge-Waterloo</t>
  </si>
  <si>
    <t>Hamilton &amp; Kitchener-Cambridge-Waterloo</t>
  </si>
  <si>
    <t>All Canada</t>
  </si>
  <si>
    <t>Québec City</t>
  </si>
  <si>
    <t>Net Professional Income for Self-Employed Lawyers, Tax Years 2023</t>
  </si>
  <si>
    <t>2023 Taxation Year - Age 35-69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</si>
  <si>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</si>
  <si>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</si>
  <si>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</si>
  <si>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</si>
  <si>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</si>
  <si>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</si>
  <si>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</si>
  <si>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</si>
  <si>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</si>
  <si>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</si>
  <si>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</si>
  <si>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</si>
  <si>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</si>
  <si>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</si>
  <si>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</si>
  <si>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</si>
  <si>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</si>
  <si>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</si>
  <si>
    <t>Added these highlighted numbers for the formula --&gt;</t>
  </si>
  <si>
    <t>Actual</t>
  </si>
  <si>
    <t>Estimated</t>
  </si>
  <si>
    <t>Filters</t>
  </si>
  <si>
    <r>
      <t>P</t>
    </r>
    <r>
      <rPr>
        <vertAlign val="subscript"/>
        <sz val="10"/>
        <rFont val="MS Sans Serif"/>
      </rPr>
      <t>75</t>
    </r>
  </si>
  <si>
    <t>PR in All</t>
  </si>
  <si>
    <t>in CMAs</t>
  </si>
  <si>
    <t>CMAs total comp</t>
  </si>
  <si>
    <t>Total Comp all canada</t>
  </si>
  <si>
    <t>2023 Salary</t>
  </si>
  <si>
    <t>2024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</si>
</sst>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[Red]\-&quot;$&quot;#,##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0"/>
      <color rgb="FF00B050"/>
      <name val="MS Sans Serif"/>
      <family val="2"/>
    </font>
    <font>
      <sz val="9"/>
      <color indexed="81"/>
      <name val="Tahoma"/>
      <charset val="1"/>
    </font>
    <font>
      <vertAlign val="subscript"/>
      <sz val="10"/>
      <name val="MS Sans Serif"/>
    </font>
    <font>
      <sz val="10"/>
      <color rgb="FF0070C0"/>
      <name val="MS Sans Serif"/>
      <family val="2"/>
    </font>
    <font>
      <sz val="10"/>
      <color rgb="FFFF0000"/>
      <name val="MS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6" fillId="0" borderId="0" xfId="42" applyFont="1"/>
    <xf numFmtId="0" fontId="18" fillId="33" borderId="0" xfId="42" applyFill="1"/>
    <xf numFmtId="0" fontId="18" fillId="33" borderId="0" xfId="42" applyFill="1" applyAlignment="1">
      <alignment horizontal="center"/>
    </xf>
    <xf numFmtId="0" fontId="18" fillId="0" borderId="0" xfId="42" applyAlignment="1">
      <alignment horizontal="center"/>
    </xf>
    <xf numFmtId="0" fontId="0" fillId="0" borderId="0" xfId="0" applyAlignment="1">
      <alignment horizontal="right"/>
    </xf>
    <xf numFmtId="165" fontId="29" fillId="0" borderId="10" xfId="42" applyNumberFormat="1" applyFont="1" applyBorder="1"/>
    <xf numFmtId="164" fontId="30" fillId="0" borderId="10" xfId="42" applyNumberFormat="1" applyFont="1" applyBorder="1"/>
    <xf numFmtId="0" fontId="23" fillId="33" borderId="10" xfId="42" applyFont="1" applyFill="1" applyBorder="1" applyAlignment="1">
      <alignment horizontal="left"/>
    </xf>
    <xf numFmtId="164" fontId="18" fillId="33" borderId="10" xfId="42" applyNumberForma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leno, Justin" id="{31E05D03-A137-4CA9-BBE6-226597A3002F}" userId="S::justin.gileno@justice.gc.ca::6419f3e5-04c7-46f7-9eec-4a076406e7b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3" dT="2024-07-19T14:12:50.15" personId="{31E05D03-A137-4CA9-BBE6-226597A3002F}" id="{08CC6AA1-8637-4D6C-AB5A-251C71EBA5D5}">
    <text>Added these numbers for the estimated percentile rank formula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8D3B7-E21D-42DE-9713-BF0AF2AC1E45}">
  <dimension ref="A1:I42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0.109375" style="1" bestFit="1" customWidth="1"/>
    <col min="5" max="16384" width="9.109375" style="1"/>
  </cols>
  <sheetData>
    <row r="1" spans="1:9" s="12" customFormat="1" ht="20.25" customHeight="1" x14ac:dyDescent="0.3">
      <c r="A1" s="11" t="s">
        <v>40</v>
      </c>
    </row>
    <row r="2" spans="1:9" x14ac:dyDescent="0.25">
      <c r="A2" s="3" t="s">
        <v>47</v>
      </c>
    </row>
    <row r="4" spans="1:9" s="14" customFormat="1" ht="24" customHeight="1" x14ac:dyDescent="0.3">
      <c r="A4" s="13" t="s">
        <v>0</v>
      </c>
      <c r="B4" s="13" t="s">
        <v>1</v>
      </c>
      <c r="C4" s="13" t="s">
        <v>2</v>
      </c>
      <c r="D4" s="13" t="s">
        <v>3</v>
      </c>
    </row>
    <row r="5" spans="1:9" ht="24" customHeight="1" x14ac:dyDescent="0.25">
      <c r="A5" s="15">
        <v>2023</v>
      </c>
      <c r="B5" s="15" t="s">
        <v>4</v>
      </c>
      <c r="C5" s="15">
        <v>2023</v>
      </c>
      <c r="D5" s="16" t="s">
        <v>49</v>
      </c>
    </row>
    <row r="7" spans="1:9" x14ac:dyDescent="0.25">
      <c r="A7" s="11" t="s">
        <v>5</v>
      </c>
      <c r="B7" s="12"/>
      <c r="C7" s="12"/>
      <c r="D7" s="12"/>
      <c r="E7" s="12"/>
      <c r="F7" s="12"/>
      <c r="G7" s="12"/>
      <c r="H7" s="12"/>
      <c r="I7" s="12"/>
    </row>
    <row r="8" spans="1:9" x14ac:dyDescent="0.25">
      <c r="A8" s="18"/>
      <c r="B8" s="4"/>
      <c r="C8" s="4"/>
      <c r="E8" s="4"/>
      <c r="F8" s="4"/>
      <c r="G8" s="4"/>
    </row>
    <row r="9" spans="1:9" x14ac:dyDescent="0.25">
      <c r="A9" s="17">
        <v>1</v>
      </c>
      <c r="B9" s="4" t="s">
        <v>52</v>
      </c>
      <c r="C9" s="4"/>
      <c r="D9" s="4"/>
      <c r="E9" s="4"/>
      <c r="F9" s="4"/>
      <c r="G9" s="4"/>
    </row>
    <row r="10" spans="1:9" x14ac:dyDescent="0.25">
      <c r="A10" s="17"/>
      <c r="B10" s="4" t="s">
        <v>53</v>
      </c>
      <c r="C10" s="4"/>
      <c r="D10" s="4"/>
      <c r="E10" s="4"/>
      <c r="F10" s="4"/>
      <c r="G10" s="4"/>
    </row>
    <row r="11" spans="1:9" x14ac:dyDescent="0.25">
      <c r="A11" s="17"/>
      <c r="B11" s="4"/>
      <c r="C11" s="4"/>
      <c r="D11" s="4"/>
      <c r="E11" s="4"/>
      <c r="F11" s="4"/>
      <c r="G11" s="4"/>
    </row>
    <row r="12" spans="1:9" x14ac:dyDescent="0.25">
      <c r="A12" s="17"/>
      <c r="B12" s="4" t="s">
        <v>54</v>
      </c>
      <c r="C12" s="4"/>
      <c r="D12" s="4"/>
      <c r="E12" s="4"/>
      <c r="F12" s="4"/>
      <c r="G12" s="4"/>
    </row>
    <row r="13" spans="1:9" x14ac:dyDescent="0.25">
      <c r="A13" s="17"/>
      <c r="B13" s="4" t="s">
        <v>55</v>
      </c>
      <c r="C13" s="4"/>
      <c r="D13" s="4"/>
      <c r="E13" s="4"/>
      <c r="F13" s="4"/>
      <c r="G13" s="4"/>
    </row>
    <row r="14" spans="1:9" x14ac:dyDescent="0.25">
      <c r="A14" s="17"/>
      <c r="B14" s="4" t="s">
        <v>56</v>
      </c>
      <c r="C14" s="4"/>
      <c r="D14" s="4"/>
      <c r="E14" s="4"/>
      <c r="F14" s="4"/>
      <c r="G14" s="4"/>
    </row>
    <row r="15" spans="1:9" x14ac:dyDescent="0.25">
      <c r="A15" s="17"/>
      <c r="B15" s="4" t="s">
        <v>57</v>
      </c>
      <c r="C15" s="4"/>
      <c r="D15" s="4"/>
      <c r="E15" s="4"/>
      <c r="F15" s="4"/>
      <c r="G15" s="4"/>
    </row>
    <row r="16" spans="1:9" x14ac:dyDescent="0.25">
      <c r="A16" s="17"/>
      <c r="B16" s="4" t="s">
        <v>58</v>
      </c>
      <c r="C16" s="4"/>
      <c r="D16" s="4"/>
      <c r="E16" s="4"/>
      <c r="F16" s="4"/>
      <c r="G16" s="4"/>
    </row>
    <row r="17" spans="1:7" x14ac:dyDescent="0.25">
      <c r="A17" s="17"/>
      <c r="B17" s="4"/>
      <c r="C17" s="4"/>
      <c r="D17" s="4"/>
      <c r="E17" s="4"/>
      <c r="F17" s="4"/>
      <c r="G17" s="4"/>
    </row>
    <row r="18" spans="1:7" x14ac:dyDescent="0.25">
      <c r="A18" s="17">
        <v>2</v>
      </c>
      <c r="B18" s="4" t="s">
        <v>59</v>
      </c>
      <c r="C18" s="4"/>
      <c r="D18" s="4"/>
      <c r="E18" s="4"/>
      <c r="F18" s="4"/>
      <c r="G18" s="4"/>
    </row>
    <row r="19" spans="1:7" x14ac:dyDescent="0.25">
      <c r="A19" s="17"/>
      <c r="B19" s="19" t="s">
        <v>60</v>
      </c>
      <c r="C19" s="4"/>
      <c r="D19" s="4"/>
      <c r="E19" s="4"/>
      <c r="F19" s="4"/>
      <c r="G19" s="4"/>
    </row>
    <row r="20" spans="1:7" x14ac:dyDescent="0.25">
      <c r="A20" s="17"/>
      <c r="B20" s="19"/>
      <c r="C20" s="4"/>
      <c r="D20" s="4"/>
      <c r="E20" s="4"/>
      <c r="F20" s="4"/>
      <c r="G20" s="4"/>
    </row>
    <row r="21" spans="1:7" x14ac:dyDescent="0.25">
      <c r="A21" s="17">
        <v>3</v>
      </c>
      <c r="B21" s="4" t="s">
        <v>61</v>
      </c>
      <c r="C21" s="4"/>
      <c r="D21" s="4"/>
      <c r="E21" s="4"/>
      <c r="F21" s="4"/>
      <c r="G21" s="4"/>
    </row>
    <row r="22" spans="1:7" x14ac:dyDescent="0.25">
      <c r="A22" s="17"/>
      <c r="B22" s="19" t="s">
        <v>62</v>
      </c>
      <c r="C22" s="4"/>
      <c r="D22" s="4"/>
      <c r="E22" s="4"/>
      <c r="F22" s="4"/>
      <c r="G22" s="4"/>
    </row>
    <row r="23" spans="1:7" x14ac:dyDescent="0.25">
      <c r="A23" s="17"/>
      <c r="B23" s="19" t="s">
        <v>63</v>
      </c>
      <c r="C23" s="4"/>
      <c r="D23" s="4"/>
      <c r="E23" s="4"/>
      <c r="F23" s="4"/>
      <c r="G23" s="4"/>
    </row>
    <row r="24" spans="1:7" x14ac:dyDescent="0.25">
      <c r="A24" s="17"/>
      <c r="B24" s="19" t="s">
        <v>50</v>
      </c>
      <c r="C24" s="4"/>
      <c r="D24" s="4"/>
      <c r="E24" s="4"/>
      <c r="F24" s="4"/>
      <c r="G24" s="4"/>
    </row>
    <row r="25" spans="1:7" x14ac:dyDescent="0.25">
      <c r="A25" s="17"/>
      <c r="B25" s="20"/>
      <c r="C25" s="4"/>
      <c r="D25" s="4"/>
      <c r="E25" s="4"/>
      <c r="F25" s="4"/>
      <c r="G25" s="4"/>
    </row>
    <row r="26" spans="1:7" x14ac:dyDescent="0.25">
      <c r="A26" s="17">
        <v>4</v>
      </c>
      <c r="B26" s="4" t="s">
        <v>51</v>
      </c>
      <c r="C26" s="4"/>
      <c r="D26" s="4"/>
      <c r="E26" s="4"/>
      <c r="F26" s="4"/>
      <c r="G26" s="4"/>
    </row>
    <row r="27" spans="1:7" x14ac:dyDescent="0.25">
      <c r="A27" s="17"/>
      <c r="B27" s="19" t="s">
        <v>28</v>
      </c>
      <c r="C27" s="4"/>
      <c r="D27" s="4"/>
      <c r="E27" s="4"/>
      <c r="F27" s="4"/>
      <c r="G27" s="4"/>
    </row>
    <row r="28" spans="1:7" x14ac:dyDescent="0.25">
      <c r="A28" s="17"/>
      <c r="B28" s="19" t="s">
        <v>29</v>
      </c>
      <c r="C28" s="4"/>
      <c r="D28" s="4"/>
      <c r="E28" s="4"/>
      <c r="F28" s="4"/>
      <c r="G28" s="4"/>
    </row>
    <row r="29" spans="1:7" x14ac:dyDescent="0.25">
      <c r="A29" s="17"/>
      <c r="B29" s="19" t="s">
        <v>30</v>
      </c>
      <c r="C29" s="4"/>
      <c r="D29" s="4"/>
      <c r="E29" s="4"/>
      <c r="F29" s="4"/>
      <c r="G29" s="4"/>
    </row>
    <row r="30" spans="1:7" x14ac:dyDescent="0.25">
      <c r="A30" s="17"/>
      <c r="B30" s="19" t="s">
        <v>41</v>
      </c>
      <c r="C30" s="4"/>
      <c r="D30" s="4"/>
      <c r="E30" s="4"/>
      <c r="F30" s="4"/>
      <c r="G30" s="4"/>
    </row>
    <row r="31" spans="1:7" x14ac:dyDescent="0.25">
      <c r="A31" s="17"/>
      <c r="B31" s="19" t="s">
        <v>31</v>
      </c>
      <c r="C31" s="4"/>
      <c r="D31" s="4"/>
      <c r="E31" s="4"/>
      <c r="F31" s="4"/>
      <c r="G31" s="4"/>
    </row>
    <row r="32" spans="1:7" x14ac:dyDescent="0.25">
      <c r="A32" s="17"/>
      <c r="B32" s="19" t="s">
        <v>32</v>
      </c>
      <c r="C32" s="4"/>
      <c r="D32" s="4"/>
      <c r="E32" s="4"/>
      <c r="F32" s="4"/>
      <c r="G32" s="4"/>
    </row>
    <row r="33" spans="1:9" x14ac:dyDescent="0.25">
      <c r="A33" s="21"/>
      <c r="B33" s="19" t="s">
        <v>46</v>
      </c>
      <c r="C33" s="4"/>
      <c r="D33" s="4"/>
      <c r="E33" s="4"/>
      <c r="F33" s="4"/>
      <c r="G33" s="4"/>
    </row>
    <row r="34" spans="1:9" x14ac:dyDescent="0.25">
      <c r="A34" s="21"/>
      <c r="B34" s="19" t="s">
        <v>33</v>
      </c>
      <c r="C34" s="4"/>
      <c r="D34" s="4"/>
      <c r="E34" s="4"/>
      <c r="F34" s="4"/>
      <c r="G34" s="4"/>
    </row>
    <row r="35" spans="1:9" x14ac:dyDescent="0.25">
      <c r="A35" s="21"/>
      <c r="B35" s="19" t="s">
        <v>34</v>
      </c>
      <c r="C35" s="4"/>
      <c r="D35" s="4"/>
      <c r="E35" s="4"/>
      <c r="F35" s="4"/>
      <c r="G35" s="4"/>
    </row>
    <row r="36" spans="1:9" x14ac:dyDescent="0.25">
      <c r="A36" s="21"/>
      <c r="B36" s="19" t="s">
        <v>43</v>
      </c>
      <c r="C36" s="4"/>
      <c r="D36" s="4"/>
      <c r="E36" s="4"/>
      <c r="F36" s="4"/>
      <c r="G36" s="4"/>
    </row>
    <row r="37" spans="1:9" x14ac:dyDescent="0.25">
      <c r="A37" s="21"/>
      <c r="B37" s="4"/>
      <c r="C37" s="4"/>
      <c r="D37" s="4"/>
      <c r="E37" s="4"/>
      <c r="F37" s="4"/>
      <c r="G37" s="4"/>
    </row>
    <row r="38" spans="1:9" x14ac:dyDescent="0.25">
      <c r="A38" s="21"/>
      <c r="B38" s="4" t="s">
        <v>64</v>
      </c>
      <c r="C38" s="4"/>
      <c r="D38" s="4"/>
      <c r="E38" s="4"/>
      <c r="F38" s="4"/>
      <c r="G38" s="4"/>
    </row>
    <row r="39" spans="1:9" x14ac:dyDescent="0.25">
      <c r="A39" s="21"/>
      <c r="B39" s="4"/>
      <c r="C39" s="4"/>
      <c r="D39" s="4"/>
      <c r="E39" s="4"/>
      <c r="F39" s="4"/>
      <c r="G39" s="4"/>
    </row>
    <row r="40" spans="1:9" x14ac:dyDescent="0.25">
      <c r="A40" s="17"/>
      <c r="B40" s="4" t="s">
        <v>65</v>
      </c>
      <c r="C40" s="4"/>
      <c r="D40" s="4"/>
      <c r="E40" s="4"/>
      <c r="F40" s="4"/>
      <c r="G40" s="4"/>
    </row>
    <row r="41" spans="1:9" x14ac:dyDescent="0.25">
      <c r="A41" s="21"/>
      <c r="B41" s="4"/>
      <c r="C41" s="4"/>
      <c r="D41" s="4"/>
      <c r="E41" s="4"/>
      <c r="F41" s="4"/>
      <c r="G41" s="4"/>
    </row>
    <row r="42" spans="1:9" x14ac:dyDescent="0.25">
      <c r="A42" s="17">
        <v>5</v>
      </c>
      <c r="B42" s="4" t="s">
        <v>66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37"/>
  <sheetViews>
    <sheetView tabSelected="1" topLeftCell="C15" zoomScaleNormal="100" workbookViewId="0">
      <selection activeCell="P39" sqref="P39"/>
    </sheetView>
  </sheetViews>
  <sheetFormatPr defaultColWidth="9.109375" defaultRowHeight="12.6" x14ac:dyDescent="0.25"/>
  <cols>
    <col min="1" max="1" width="38.44140625" style="2" customWidth="1"/>
    <col min="2" max="2" width="10.33203125" style="2" bestFit="1" customWidth="1"/>
    <col min="3" max="3" width="8.5546875" style="2" bestFit="1" customWidth="1"/>
    <col min="4" max="4" width="9.33203125" style="2" bestFit="1" customWidth="1"/>
    <col min="5" max="5" width="8.88671875" style="2" bestFit="1" customWidth="1"/>
    <col min="6" max="11" width="8.5546875" style="2" bestFit="1" customWidth="1"/>
    <col min="12" max="14" width="9.6640625" style="2" bestFit="1" customWidth="1"/>
    <col min="15" max="15" width="9" style="2" customWidth="1"/>
    <col min="16" max="16" width="12.109375" style="2" bestFit="1" customWidth="1"/>
    <col min="17" max="17" width="9.33203125" style="2" customWidth="1"/>
    <col min="18" max="18" width="9.109375" style="2" customWidth="1"/>
    <col min="19" max="20" width="9.33203125" style="2" customWidth="1"/>
    <col min="21" max="21" width="9.88671875" style="2" bestFit="1" customWidth="1"/>
    <col min="22" max="22" width="10.109375" style="2" customWidth="1"/>
    <col min="23" max="16384" width="9.109375" style="2"/>
  </cols>
  <sheetData>
    <row r="1" spans="1:22" ht="21" x14ac:dyDescent="0.25">
      <c r="A1" s="5" t="s">
        <v>39</v>
      </c>
    </row>
    <row r="2" spans="1:22" x14ac:dyDescent="0.25">
      <c r="A2" s="6" t="s">
        <v>48</v>
      </c>
    </row>
    <row r="3" spans="1:22" x14ac:dyDescent="0.25">
      <c r="A3" s="25" t="s">
        <v>67</v>
      </c>
      <c r="B3" s="26"/>
      <c r="C3" s="27">
        <v>0</v>
      </c>
      <c r="D3" s="27">
        <v>5</v>
      </c>
      <c r="E3" s="27">
        <v>10</v>
      </c>
      <c r="F3" s="27">
        <v>15</v>
      </c>
      <c r="G3" s="27">
        <v>20</v>
      </c>
      <c r="H3" s="27">
        <v>25</v>
      </c>
      <c r="I3" s="27">
        <v>30</v>
      </c>
      <c r="J3" s="27">
        <v>35</v>
      </c>
      <c r="K3" s="27">
        <v>40</v>
      </c>
      <c r="L3" s="27">
        <v>45</v>
      </c>
      <c r="M3" s="27">
        <v>50</v>
      </c>
      <c r="N3" s="27">
        <v>55</v>
      </c>
      <c r="O3" s="27">
        <v>60</v>
      </c>
      <c r="P3" s="27">
        <v>65</v>
      </c>
      <c r="Q3" s="27">
        <v>70</v>
      </c>
      <c r="R3" s="27">
        <v>75</v>
      </c>
      <c r="S3" s="27">
        <v>80</v>
      </c>
      <c r="T3" s="27">
        <v>85</v>
      </c>
      <c r="U3" s="27">
        <v>90</v>
      </c>
      <c r="V3" s="27">
        <v>95</v>
      </c>
    </row>
    <row r="4" spans="1:22" x14ac:dyDescent="0.25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5">
      <c r="A5" s="22" t="s">
        <v>28</v>
      </c>
      <c r="B5" s="8" t="s">
        <v>27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  <c r="M5" s="9">
        <v>200</v>
      </c>
      <c r="N5" s="9">
        <v>200</v>
      </c>
      <c r="O5" s="9">
        <v>200</v>
      </c>
      <c r="P5" s="9">
        <v>200</v>
      </c>
      <c r="Q5" s="9">
        <v>200</v>
      </c>
      <c r="R5" s="9">
        <v>200</v>
      </c>
      <c r="S5" s="9">
        <v>200</v>
      </c>
      <c r="T5" s="9">
        <v>200</v>
      </c>
      <c r="U5" s="9">
        <v>200</v>
      </c>
      <c r="V5" s="9">
        <v>200</v>
      </c>
    </row>
    <row r="6" spans="1:22" s="26" customFormat="1" x14ac:dyDescent="0.25">
      <c r="A6" s="22"/>
      <c r="B6" s="32" t="s">
        <v>35</v>
      </c>
      <c r="C6" s="33">
        <v>6825</v>
      </c>
      <c r="D6" s="33">
        <v>18065</v>
      </c>
      <c r="E6" s="33">
        <v>30575</v>
      </c>
      <c r="F6" s="33">
        <v>45965</v>
      </c>
      <c r="G6" s="33">
        <v>66345</v>
      </c>
      <c r="H6" s="33">
        <v>86480</v>
      </c>
      <c r="I6" s="33">
        <v>109395</v>
      </c>
      <c r="J6" s="33">
        <v>136035</v>
      </c>
      <c r="K6" s="33">
        <v>164725</v>
      </c>
      <c r="L6" s="33">
        <v>195415</v>
      </c>
      <c r="M6" s="33">
        <v>226105</v>
      </c>
      <c r="N6" s="33">
        <v>260635</v>
      </c>
      <c r="O6" s="33">
        <v>303900</v>
      </c>
      <c r="P6" s="33">
        <v>351705</v>
      </c>
      <c r="Q6" s="33">
        <v>407660</v>
      </c>
      <c r="R6" s="33">
        <v>489355</v>
      </c>
      <c r="S6" s="33">
        <v>611560</v>
      </c>
      <c r="T6" s="33">
        <v>790695</v>
      </c>
      <c r="U6" s="33">
        <v>1081235</v>
      </c>
      <c r="V6" s="33">
        <v>2028735</v>
      </c>
    </row>
    <row r="7" spans="1:22" x14ac:dyDescent="0.25">
      <c r="A7" s="22" t="s">
        <v>29</v>
      </c>
      <c r="B7" s="8" t="s">
        <v>27</v>
      </c>
      <c r="C7" s="9">
        <v>90</v>
      </c>
      <c r="D7" s="9">
        <v>90</v>
      </c>
      <c r="E7" s="9">
        <v>90</v>
      </c>
      <c r="F7" s="9">
        <v>90</v>
      </c>
      <c r="G7" s="9">
        <v>90</v>
      </c>
      <c r="H7" s="9">
        <v>90</v>
      </c>
      <c r="I7" s="9">
        <v>90</v>
      </c>
      <c r="J7" s="9">
        <v>90</v>
      </c>
      <c r="K7" s="9">
        <v>90</v>
      </c>
      <c r="L7" s="9">
        <v>90</v>
      </c>
      <c r="M7" s="9">
        <v>90</v>
      </c>
      <c r="N7" s="9">
        <v>90</v>
      </c>
      <c r="O7" s="9">
        <v>90</v>
      </c>
      <c r="P7" s="9">
        <v>90</v>
      </c>
      <c r="Q7" s="9">
        <v>90</v>
      </c>
      <c r="R7" s="9">
        <v>90</v>
      </c>
      <c r="S7" s="9">
        <v>90</v>
      </c>
      <c r="T7" s="9">
        <v>90</v>
      </c>
      <c r="U7" s="9">
        <v>90</v>
      </c>
      <c r="V7" s="9">
        <v>90</v>
      </c>
    </row>
    <row r="8" spans="1:22" x14ac:dyDescent="0.25">
      <c r="A8" s="22"/>
      <c r="B8" s="8" t="s">
        <v>35</v>
      </c>
      <c r="C8" s="10">
        <v>7340</v>
      </c>
      <c r="D8" s="10">
        <v>17980</v>
      </c>
      <c r="E8" s="10">
        <v>26315</v>
      </c>
      <c r="F8" s="10">
        <v>37390</v>
      </c>
      <c r="G8" s="10">
        <v>49040</v>
      </c>
      <c r="H8" s="10">
        <v>62710</v>
      </c>
      <c r="I8" s="10">
        <v>80085</v>
      </c>
      <c r="J8" s="10">
        <v>97255</v>
      </c>
      <c r="K8" s="10">
        <v>117175</v>
      </c>
      <c r="L8" s="10">
        <v>143310</v>
      </c>
      <c r="M8" s="10">
        <v>174720</v>
      </c>
      <c r="N8" s="10">
        <v>209665</v>
      </c>
      <c r="O8" s="10">
        <v>248285</v>
      </c>
      <c r="P8" s="10">
        <v>295800</v>
      </c>
      <c r="Q8" s="10">
        <v>342500</v>
      </c>
      <c r="R8" s="10">
        <v>412180</v>
      </c>
      <c r="S8" s="10">
        <v>526910</v>
      </c>
      <c r="T8" s="10">
        <v>685030</v>
      </c>
      <c r="U8" s="10">
        <v>958730</v>
      </c>
      <c r="V8" s="10">
        <v>1625270</v>
      </c>
    </row>
    <row r="9" spans="1:22" x14ac:dyDescent="0.25">
      <c r="A9" s="22" t="s">
        <v>30</v>
      </c>
      <c r="B9" s="8" t="s">
        <v>27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  <c r="M9" s="9">
        <v>40</v>
      </c>
      <c r="N9" s="9">
        <v>40</v>
      </c>
      <c r="O9" s="9">
        <v>40</v>
      </c>
      <c r="P9" s="9">
        <v>40</v>
      </c>
      <c r="Q9" s="9">
        <v>40</v>
      </c>
      <c r="R9" s="9">
        <v>40</v>
      </c>
      <c r="S9" s="9">
        <v>40</v>
      </c>
      <c r="T9" s="9">
        <v>40</v>
      </c>
      <c r="U9" s="9">
        <v>40</v>
      </c>
      <c r="V9" s="9">
        <v>40</v>
      </c>
    </row>
    <row r="10" spans="1:22" x14ac:dyDescent="0.25">
      <c r="A10" s="22"/>
      <c r="B10" s="8" t="s">
        <v>35</v>
      </c>
      <c r="C10" s="10">
        <v>6290</v>
      </c>
      <c r="D10" s="10">
        <v>21035</v>
      </c>
      <c r="E10" s="10">
        <v>34165</v>
      </c>
      <c r="F10" s="10">
        <v>49470</v>
      </c>
      <c r="G10" s="10">
        <v>66500</v>
      </c>
      <c r="H10" s="10">
        <v>85790</v>
      </c>
      <c r="I10" s="10">
        <v>102385</v>
      </c>
      <c r="J10" s="10">
        <v>125155</v>
      </c>
      <c r="K10" s="10">
        <v>149805</v>
      </c>
      <c r="L10" s="10">
        <v>181170</v>
      </c>
      <c r="M10" s="10">
        <v>207470</v>
      </c>
      <c r="N10" s="10">
        <v>237425</v>
      </c>
      <c r="O10" s="10">
        <v>274885</v>
      </c>
      <c r="P10" s="10">
        <v>314715</v>
      </c>
      <c r="Q10" s="10">
        <v>364745</v>
      </c>
      <c r="R10" s="10">
        <v>433380</v>
      </c>
      <c r="S10" s="10">
        <v>515110</v>
      </c>
      <c r="T10" s="10">
        <v>638190</v>
      </c>
      <c r="U10" s="10">
        <v>865215</v>
      </c>
      <c r="V10" s="10">
        <v>1640025</v>
      </c>
    </row>
    <row r="11" spans="1:22" x14ac:dyDescent="0.25">
      <c r="A11" s="22" t="s">
        <v>41</v>
      </c>
      <c r="B11" s="8" t="s">
        <v>27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  <c r="M11" s="9">
        <v>30</v>
      </c>
      <c r="N11" s="9">
        <v>30</v>
      </c>
      <c r="O11" s="9">
        <v>30</v>
      </c>
      <c r="P11" s="9">
        <v>30</v>
      </c>
      <c r="Q11" s="9">
        <v>30</v>
      </c>
      <c r="R11" s="9">
        <v>30</v>
      </c>
      <c r="S11" s="9">
        <v>30</v>
      </c>
      <c r="T11" s="9">
        <v>30</v>
      </c>
      <c r="U11" s="9">
        <v>30</v>
      </c>
      <c r="V11" s="9">
        <v>30</v>
      </c>
    </row>
    <row r="12" spans="1:22" x14ac:dyDescent="0.25">
      <c r="A12" s="22"/>
      <c r="B12" s="8" t="s">
        <v>35</v>
      </c>
      <c r="C12" s="10">
        <v>6665</v>
      </c>
      <c r="D12" s="10">
        <v>20435</v>
      </c>
      <c r="E12" s="10">
        <v>35240</v>
      </c>
      <c r="F12" s="10">
        <v>52325</v>
      </c>
      <c r="G12" s="10">
        <v>71175</v>
      </c>
      <c r="H12" s="10">
        <v>93160</v>
      </c>
      <c r="I12" s="10">
        <v>113095</v>
      </c>
      <c r="J12" s="10">
        <v>133505</v>
      </c>
      <c r="K12" s="10">
        <v>154365</v>
      </c>
      <c r="L12" s="10">
        <v>179840</v>
      </c>
      <c r="M12" s="10">
        <v>202870</v>
      </c>
      <c r="N12" s="10">
        <v>225800</v>
      </c>
      <c r="O12" s="10">
        <v>258085</v>
      </c>
      <c r="P12" s="10">
        <v>300630</v>
      </c>
      <c r="Q12" s="10">
        <v>341510</v>
      </c>
      <c r="R12" s="10">
        <v>397840</v>
      </c>
      <c r="S12" s="10">
        <v>496270</v>
      </c>
      <c r="T12" s="10">
        <v>623430</v>
      </c>
      <c r="U12" s="10">
        <v>788335</v>
      </c>
      <c r="V12" s="10">
        <v>1580685</v>
      </c>
    </row>
    <row r="13" spans="1:22" x14ac:dyDescent="0.25">
      <c r="A13" s="22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5">
      <c r="A14" s="22"/>
      <c r="B14" s="8" t="s">
        <v>35</v>
      </c>
      <c r="C14" s="10">
        <v>5535</v>
      </c>
      <c r="D14" s="10">
        <v>18405</v>
      </c>
      <c r="E14" s="10">
        <v>26920</v>
      </c>
      <c r="F14" s="10">
        <v>43410</v>
      </c>
      <c r="G14" s="10">
        <v>63730</v>
      </c>
      <c r="H14" s="10">
        <v>81315</v>
      </c>
      <c r="I14" s="10">
        <v>100770</v>
      </c>
      <c r="J14" s="10">
        <v>121525</v>
      </c>
      <c r="K14" s="10">
        <v>140335</v>
      </c>
      <c r="L14" s="10">
        <v>162155</v>
      </c>
      <c r="M14" s="10">
        <v>186805</v>
      </c>
      <c r="N14" s="10">
        <v>219145</v>
      </c>
      <c r="O14" s="10">
        <v>244990</v>
      </c>
      <c r="P14" s="10">
        <v>286255</v>
      </c>
      <c r="Q14" s="10">
        <v>339940</v>
      </c>
      <c r="R14" s="10">
        <v>387390</v>
      </c>
      <c r="S14" s="10">
        <v>448210</v>
      </c>
      <c r="T14" s="10">
        <v>567910</v>
      </c>
      <c r="U14" s="10">
        <v>766360</v>
      </c>
      <c r="V14" s="10">
        <v>1351760</v>
      </c>
    </row>
    <row r="15" spans="1:22" x14ac:dyDescent="0.25">
      <c r="A15" s="22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  <c r="M15" s="9">
        <v>20</v>
      </c>
      <c r="N15" s="9">
        <v>20</v>
      </c>
      <c r="O15" s="9">
        <v>20</v>
      </c>
      <c r="P15" s="9">
        <v>20</v>
      </c>
      <c r="Q15" s="9">
        <v>20</v>
      </c>
      <c r="R15" s="9">
        <v>20</v>
      </c>
      <c r="S15" s="9">
        <v>20</v>
      </c>
      <c r="T15" s="9">
        <v>20</v>
      </c>
      <c r="U15" s="9">
        <v>20</v>
      </c>
      <c r="V15" s="9">
        <v>20</v>
      </c>
    </row>
    <row r="16" spans="1:22" x14ac:dyDescent="0.25">
      <c r="A16" s="22"/>
      <c r="B16" s="8" t="s">
        <v>35</v>
      </c>
      <c r="C16" s="10">
        <v>9880</v>
      </c>
      <c r="D16" s="10">
        <v>29915</v>
      </c>
      <c r="E16" s="10">
        <v>44055</v>
      </c>
      <c r="F16" s="10">
        <v>59320</v>
      </c>
      <c r="G16" s="10">
        <v>80830</v>
      </c>
      <c r="H16" s="10">
        <v>108555</v>
      </c>
      <c r="I16" s="10">
        <v>130200</v>
      </c>
      <c r="J16" s="10">
        <v>146995</v>
      </c>
      <c r="K16" s="10">
        <v>167260</v>
      </c>
      <c r="L16" s="10">
        <v>186455</v>
      </c>
      <c r="M16" s="10">
        <v>208255</v>
      </c>
      <c r="N16" s="10">
        <v>225090</v>
      </c>
      <c r="O16" s="10">
        <v>245730</v>
      </c>
      <c r="P16" s="10">
        <v>273205</v>
      </c>
      <c r="Q16" s="10">
        <v>302165</v>
      </c>
      <c r="R16" s="10">
        <v>331055</v>
      </c>
      <c r="S16" s="10">
        <v>368470</v>
      </c>
      <c r="T16" s="10">
        <v>415505</v>
      </c>
      <c r="U16" s="10">
        <v>507380</v>
      </c>
      <c r="V16" s="10">
        <v>717915</v>
      </c>
    </row>
    <row r="17" spans="1:22" x14ac:dyDescent="0.25">
      <c r="A17" s="23" t="s">
        <v>42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5">
      <c r="A18" s="24"/>
      <c r="B18" s="8" t="s">
        <v>35</v>
      </c>
      <c r="C18" s="10">
        <v>12000</v>
      </c>
      <c r="D18" s="10">
        <v>31555</v>
      </c>
      <c r="E18" s="10">
        <v>50380</v>
      </c>
      <c r="F18" s="10">
        <v>70970</v>
      </c>
      <c r="G18" s="10">
        <v>90175</v>
      </c>
      <c r="H18" s="10">
        <v>105855</v>
      </c>
      <c r="I18" s="10">
        <v>126170</v>
      </c>
      <c r="J18" s="10">
        <v>151875</v>
      </c>
      <c r="K18" s="10">
        <v>171355</v>
      </c>
      <c r="L18" s="10">
        <v>187930</v>
      </c>
      <c r="M18" s="10">
        <v>204170</v>
      </c>
      <c r="N18" s="10">
        <v>228615</v>
      </c>
      <c r="O18" s="10">
        <v>250690</v>
      </c>
      <c r="P18" s="10">
        <v>275490</v>
      </c>
      <c r="Q18" s="10">
        <v>306640</v>
      </c>
      <c r="R18" s="10">
        <v>348035</v>
      </c>
      <c r="S18" s="10">
        <v>416775</v>
      </c>
      <c r="T18" s="10">
        <v>508350</v>
      </c>
      <c r="U18" s="10">
        <v>612390</v>
      </c>
      <c r="V18" s="10">
        <v>896445</v>
      </c>
    </row>
    <row r="19" spans="1:22" x14ac:dyDescent="0.25">
      <c r="A19" s="22" t="s">
        <v>33</v>
      </c>
      <c r="B19" s="8" t="s">
        <v>27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9">
        <v>10</v>
      </c>
      <c r="S19" s="9">
        <v>10</v>
      </c>
      <c r="T19" s="9">
        <v>10</v>
      </c>
      <c r="U19" s="9">
        <v>10</v>
      </c>
      <c r="V19" s="9">
        <v>10</v>
      </c>
    </row>
    <row r="20" spans="1:22" x14ac:dyDescent="0.25">
      <c r="A20" s="22"/>
      <c r="B20" s="8" t="s">
        <v>35</v>
      </c>
      <c r="C20" s="10">
        <v>7140</v>
      </c>
      <c r="D20" s="10">
        <v>24415</v>
      </c>
      <c r="E20" s="10">
        <v>36725</v>
      </c>
      <c r="F20" s="10">
        <v>50325</v>
      </c>
      <c r="G20" s="10">
        <v>62390</v>
      </c>
      <c r="H20" s="10">
        <v>74865</v>
      </c>
      <c r="I20" s="10">
        <v>86330</v>
      </c>
      <c r="J20" s="10">
        <v>100025</v>
      </c>
      <c r="K20" s="10">
        <v>113085</v>
      </c>
      <c r="L20" s="10">
        <v>134505</v>
      </c>
      <c r="M20" s="10">
        <v>151295</v>
      </c>
      <c r="N20" s="10">
        <v>175050</v>
      </c>
      <c r="O20" s="10">
        <v>192595</v>
      </c>
      <c r="P20" s="10">
        <v>213750</v>
      </c>
      <c r="Q20" s="10">
        <v>256280</v>
      </c>
      <c r="R20" s="10">
        <v>316170</v>
      </c>
      <c r="S20" s="10">
        <v>361260</v>
      </c>
      <c r="T20" s="10">
        <v>409635</v>
      </c>
      <c r="U20" s="10">
        <v>507115</v>
      </c>
      <c r="V20" s="10">
        <v>762890</v>
      </c>
    </row>
    <row r="21" spans="1:22" x14ac:dyDescent="0.25">
      <c r="A21" s="22" t="s">
        <v>44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5">
      <c r="A22" s="22"/>
      <c r="B22" s="8" t="s">
        <v>35</v>
      </c>
      <c r="C22" s="10">
        <v>5605</v>
      </c>
      <c r="D22" s="10">
        <v>18165</v>
      </c>
      <c r="E22" s="10">
        <v>30210</v>
      </c>
      <c r="F22" s="10">
        <v>42725</v>
      </c>
      <c r="G22" s="10">
        <v>60995</v>
      </c>
      <c r="H22" s="10">
        <v>74760</v>
      </c>
      <c r="I22" s="10">
        <v>96465</v>
      </c>
      <c r="J22" s="10">
        <v>113380</v>
      </c>
      <c r="K22" s="10">
        <v>138840</v>
      </c>
      <c r="L22" s="10">
        <v>158300</v>
      </c>
      <c r="M22" s="10">
        <v>179960</v>
      </c>
      <c r="N22" s="10">
        <v>201930</v>
      </c>
      <c r="O22" s="10">
        <v>224135</v>
      </c>
      <c r="P22" s="10">
        <v>247785</v>
      </c>
      <c r="Q22" s="10">
        <v>276960</v>
      </c>
      <c r="R22" s="10">
        <v>316290</v>
      </c>
      <c r="S22" s="10">
        <v>348970</v>
      </c>
      <c r="T22" s="10">
        <v>403545</v>
      </c>
      <c r="U22" s="10">
        <v>536920</v>
      </c>
      <c r="V22" s="10">
        <v>1002730</v>
      </c>
    </row>
    <row r="23" spans="1:22" x14ac:dyDescent="0.25">
      <c r="A23" s="22" t="s">
        <v>36</v>
      </c>
      <c r="B23" s="8" t="s">
        <v>27</v>
      </c>
      <c r="C23" s="9">
        <v>450</v>
      </c>
      <c r="D23" s="9">
        <v>450</v>
      </c>
      <c r="E23" s="9">
        <v>450</v>
      </c>
      <c r="F23" s="9">
        <v>450</v>
      </c>
      <c r="G23" s="9">
        <v>450</v>
      </c>
      <c r="H23" s="9">
        <v>450</v>
      </c>
      <c r="I23" s="9">
        <v>450</v>
      </c>
      <c r="J23" s="9">
        <v>450</v>
      </c>
      <c r="K23" s="9">
        <v>450</v>
      </c>
      <c r="L23" s="9">
        <v>450</v>
      </c>
      <c r="M23" s="9">
        <v>450</v>
      </c>
      <c r="N23" s="9">
        <v>450</v>
      </c>
      <c r="O23" s="9">
        <v>450</v>
      </c>
      <c r="P23" s="9">
        <v>450</v>
      </c>
      <c r="Q23" s="9">
        <v>450</v>
      </c>
      <c r="R23" s="9">
        <v>450</v>
      </c>
      <c r="S23" s="9">
        <v>450</v>
      </c>
      <c r="T23" s="9">
        <v>450</v>
      </c>
      <c r="U23" s="9">
        <v>450</v>
      </c>
      <c r="V23" s="9">
        <v>450</v>
      </c>
    </row>
    <row r="24" spans="1:22" s="26" customFormat="1" x14ac:dyDescent="0.25">
      <c r="A24" s="22"/>
      <c r="B24" s="32" t="s">
        <v>35</v>
      </c>
      <c r="C24" s="33">
        <v>6880</v>
      </c>
      <c r="D24" s="33">
        <v>18895</v>
      </c>
      <c r="E24" s="33">
        <v>31010</v>
      </c>
      <c r="F24" s="33">
        <v>45180</v>
      </c>
      <c r="G24" s="33">
        <v>62600</v>
      </c>
      <c r="H24" s="33">
        <v>81280</v>
      </c>
      <c r="I24" s="33">
        <v>100945</v>
      </c>
      <c r="J24" s="33">
        <v>123430</v>
      </c>
      <c r="K24" s="33">
        <v>149010</v>
      </c>
      <c r="L24" s="33">
        <v>176280</v>
      </c>
      <c r="M24" s="33">
        <v>204425</v>
      </c>
      <c r="N24" s="33">
        <v>234300</v>
      </c>
      <c r="O24" s="33">
        <v>270400</v>
      </c>
      <c r="P24" s="33">
        <v>313595</v>
      </c>
      <c r="Q24" s="33">
        <v>360695</v>
      </c>
      <c r="R24" s="33">
        <v>424505</v>
      </c>
      <c r="S24" s="33">
        <v>523935</v>
      </c>
      <c r="T24" s="33">
        <v>666205</v>
      </c>
      <c r="U24" s="33">
        <v>922335</v>
      </c>
      <c r="V24" s="33">
        <v>1745175</v>
      </c>
    </row>
    <row r="25" spans="1:22" x14ac:dyDescent="0.25">
      <c r="A25" s="22" t="s">
        <v>37</v>
      </c>
      <c r="B25" s="8" t="s">
        <v>27</v>
      </c>
      <c r="C25" s="9">
        <v>130</v>
      </c>
      <c r="D25" s="9">
        <v>130</v>
      </c>
      <c r="E25" s="9">
        <v>130</v>
      </c>
      <c r="F25" s="9">
        <v>130</v>
      </c>
      <c r="G25" s="9">
        <v>130</v>
      </c>
      <c r="H25" s="9">
        <v>130</v>
      </c>
      <c r="I25" s="9">
        <v>130</v>
      </c>
      <c r="J25" s="9">
        <v>130</v>
      </c>
      <c r="K25" s="9">
        <v>130</v>
      </c>
      <c r="L25" s="9">
        <v>130</v>
      </c>
      <c r="M25" s="9">
        <v>130</v>
      </c>
      <c r="N25" s="9">
        <v>130</v>
      </c>
      <c r="O25" s="9">
        <v>130</v>
      </c>
      <c r="P25" s="9">
        <v>130</v>
      </c>
      <c r="Q25" s="9">
        <v>130</v>
      </c>
      <c r="R25" s="9">
        <v>130</v>
      </c>
      <c r="S25" s="9">
        <v>130</v>
      </c>
      <c r="T25" s="9">
        <v>130</v>
      </c>
      <c r="U25" s="9">
        <v>130</v>
      </c>
      <c r="V25" s="9">
        <v>130</v>
      </c>
    </row>
    <row r="26" spans="1:22" x14ac:dyDescent="0.25">
      <c r="A26" s="22"/>
      <c r="B26" s="8" t="s">
        <v>35</v>
      </c>
      <c r="C26" s="10">
        <v>5355</v>
      </c>
      <c r="D26" s="10">
        <v>18195</v>
      </c>
      <c r="E26" s="10">
        <v>31140</v>
      </c>
      <c r="F26" s="10">
        <v>43940</v>
      </c>
      <c r="G26" s="10">
        <v>57045</v>
      </c>
      <c r="H26" s="10">
        <v>70155</v>
      </c>
      <c r="I26" s="10">
        <v>82490</v>
      </c>
      <c r="J26" s="10">
        <v>96025</v>
      </c>
      <c r="K26" s="10">
        <v>108990</v>
      </c>
      <c r="L26" s="10">
        <v>123445</v>
      </c>
      <c r="M26" s="10">
        <v>138465</v>
      </c>
      <c r="N26" s="10">
        <v>156380</v>
      </c>
      <c r="O26" s="10">
        <v>175565</v>
      </c>
      <c r="P26" s="10">
        <v>198550</v>
      </c>
      <c r="Q26" s="10">
        <v>225015</v>
      </c>
      <c r="R26" s="10">
        <v>258270</v>
      </c>
      <c r="S26" s="10">
        <v>301670</v>
      </c>
      <c r="T26" s="10">
        <v>360375</v>
      </c>
      <c r="U26" s="10">
        <v>463595</v>
      </c>
      <c r="V26" s="10">
        <v>855320</v>
      </c>
    </row>
    <row r="27" spans="1:22" x14ac:dyDescent="0.25">
      <c r="A27" s="22" t="s">
        <v>45</v>
      </c>
      <c r="B27" s="8" t="s">
        <v>27</v>
      </c>
      <c r="C27" s="9">
        <v>580</v>
      </c>
      <c r="D27" s="9">
        <v>580</v>
      </c>
      <c r="E27" s="9">
        <v>580</v>
      </c>
      <c r="F27" s="9">
        <v>580</v>
      </c>
      <c r="G27" s="9">
        <v>580</v>
      </c>
      <c r="H27" s="9">
        <v>580</v>
      </c>
      <c r="I27" s="9">
        <v>580</v>
      </c>
      <c r="J27" s="9">
        <v>580</v>
      </c>
      <c r="K27" s="9">
        <v>580</v>
      </c>
      <c r="L27" s="9">
        <v>580</v>
      </c>
      <c r="M27" s="9">
        <v>580</v>
      </c>
      <c r="N27" s="9">
        <v>580</v>
      </c>
      <c r="O27" s="9">
        <v>580</v>
      </c>
      <c r="P27" s="9">
        <v>580</v>
      </c>
      <c r="Q27" s="9">
        <v>580</v>
      </c>
      <c r="R27" s="9">
        <v>580</v>
      </c>
      <c r="S27" s="9">
        <v>580</v>
      </c>
      <c r="T27" s="9">
        <v>580</v>
      </c>
      <c r="U27" s="9">
        <v>580</v>
      </c>
      <c r="V27" s="9">
        <v>580</v>
      </c>
    </row>
    <row r="28" spans="1:22" x14ac:dyDescent="0.25">
      <c r="A28" s="22"/>
      <c r="B28" s="8" t="s">
        <v>35</v>
      </c>
      <c r="C28" s="10">
        <v>6495</v>
      </c>
      <c r="D28" s="10">
        <v>18735</v>
      </c>
      <c r="E28" s="10">
        <v>31020</v>
      </c>
      <c r="F28" s="10">
        <v>44805</v>
      </c>
      <c r="G28" s="10">
        <v>60895</v>
      </c>
      <c r="H28" s="10">
        <v>77825</v>
      </c>
      <c r="I28" s="10">
        <v>95320</v>
      </c>
      <c r="J28" s="10">
        <v>113795</v>
      </c>
      <c r="K28" s="10">
        <v>135225</v>
      </c>
      <c r="L28" s="10">
        <v>158525</v>
      </c>
      <c r="M28" s="10">
        <v>184360</v>
      </c>
      <c r="N28" s="10">
        <v>211490</v>
      </c>
      <c r="O28" s="10">
        <v>241925</v>
      </c>
      <c r="P28" s="10">
        <v>280695</v>
      </c>
      <c r="Q28" s="10">
        <v>325525</v>
      </c>
      <c r="R28" s="10">
        <v>378430</v>
      </c>
      <c r="S28" s="10">
        <v>460695</v>
      </c>
      <c r="T28" s="10">
        <v>588970</v>
      </c>
      <c r="U28" s="10">
        <v>818300</v>
      </c>
      <c r="V28" s="10">
        <v>1609135</v>
      </c>
    </row>
    <row r="30" spans="1:22" x14ac:dyDescent="0.25">
      <c r="P30" s="2" t="s">
        <v>76</v>
      </c>
      <c r="T30" s="2" t="s">
        <v>77</v>
      </c>
    </row>
    <row r="31" spans="1:22" x14ac:dyDescent="0.25">
      <c r="Q31" s="28" t="s">
        <v>68</v>
      </c>
      <c r="R31" s="28" t="s">
        <v>69</v>
      </c>
      <c r="U31" s="28" t="s">
        <v>68</v>
      </c>
      <c r="V31" s="28" t="s">
        <v>69</v>
      </c>
    </row>
    <row r="32" spans="1:22" ht="13.8" x14ac:dyDescent="0.3">
      <c r="P32" s="2" t="s">
        <v>70</v>
      </c>
      <c r="Q32" s="28" t="s">
        <v>71</v>
      </c>
      <c r="R32" s="28" t="s">
        <v>72</v>
      </c>
      <c r="T32" s="2" t="s">
        <v>70</v>
      </c>
      <c r="U32" s="28" t="s">
        <v>71</v>
      </c>
      <c r="V32" s="28" t="s">
        <v>72</v>
      </c>
    </row>
    <row r="33" spans="16:22" ht="14.4" x14ac:dyDescent="0.3">
      <c r="P33" s="29" t="s">
        <v>28</v>
      </c>
      <c r="Q33" s="2">
        <v>383700</v>
      </c>
      <c r="R33" s="30">
        <f>AVERAGE(P$3:Q$3)+5*(Q33-P$6)/(Q$6-P$6)</f>
        <v>70.358993834331159</v>
      </c>
      <c r="T33" s="29" t="s">
        <v>28</v>
      </c>
      <c r="U33" s="2">
        <v>396700</v>
      </c>
      <c r="V33" s="30">
        <f>AVERAGE(P$3:Q$3)+5*(U33-P$6)/(Q$6-P$6)</f>
        <v>71.520641586989541</v>
      </c>
    </row>
    <row r="34" spans="16:22" ht="14.4" x14ac:dyDescent="0.3">
      <c r="P34" s="29" t="s">
        <v>73</v>
      </c>
      <c r="Q34" s="2">
        <v>383700</v>
      </c>
      <c r="R34" s="30">
        <f>AVERAGE(Q$3:R$3)+5*(Q34-Q$24)/(R$24-Q$24)</f>
        <v>74.302617144648181</v>
      </c>
      <c r="T34" s="29" t="s">
        <v>73</v>
      </c>
      <c r="U34" s="2">
        <v>396700</v>
      </c>
      <c r="V34" s="30">
        <f>AVERAGE(Q$3:R$3)+5*(U34-Q$24)/(R$24-Q$24)</f>
        <v>75.321266259207022</v>
      </c>
    </row>
    <row r="35" spans="16:22" ht="14.4" x14ac:dyDescent="0.3">
      <c r="P35" s="29" t="s">
        <v>74</v>
      </c>
      <c r="Q35" s="31">
        <f>Q33*1.442</f>
        <v>553295.4</v>
      </c>
      <c r="R35" s="30">
        <f>AVERAGE(S$3:T$3)+5*(Q35-S$24)/(T$24-S$24)</f>
        <v>83.53185492373656</v>
      </c>
      <c r="T35" s="29" t="s">
        <v>74</v>
      </c>
      <c r="U35" s="31">
        <f>U33*1.442</f>
        <v>572041.4</v>
      </c>
      <c r="V35" s="30">
        <f>AVERAGE(S$3:T$3)+5*(U35-S$24)/(T$24-S$24)</f>
        <v>84.190672664651714</v>
      </c>
    </row>
    <row r="36" spans="16:22" ht="14.4" x14ac:dyDescent="0.3">
      <c r="P36" s="29" t="s">
        <v>28</v>
      </c>
      <c r="Q36" s="31">
        <f>Q35</f>
        <v>553295.4</v>
      </c>
      <c r="R36" s="30">
        <f>AVERAGE(R$3:S$3)+5*(Q36-R$6)/(S$6-R$6)</f>
        <v>80.116112270365377</v>
      </c>
      <c r="T36" s="29" t="s">
        <v>28</v>
      </c>
      <c r="U36" s="31">
        <f>U35</f>
        <v>572041.4</v>
      </c>
      <c r="V36" s="30">
        <f>AVERAGE(R$3:S$3)+5*(U36-R$6)/(S$6-R$6)</f>
        <v>80.883102164395893</v>
      </c>
    </row>
    <row r="37" spans="16:22" ht="14.4" x14ac:dyDescent="0.3">
      <c r="P37" s="29" t="s">
        <v>75</v>
      </c>
      <c r="Q37" s="31">
        <f>Q36</f>
        <v>553295.4</v>
      </c>
      <c r="R37" s="30">
        <f>AVERAGE(S$3:T$3)+5*(Q37-S$28)/(T$28-S$28)</f>
        <v>86.109448450594428</v>
      </c>
      <c r="T37" s="29" t="s">
        <v>75</v>
      </c>
      <c r="U37" s="31">
        <f>U36</f>
        <v>572041.4</v>
      </c>
      <c r="V37" s="30">
        <f>AVERAGE(S$3:T$3)+5*(U37-S$28)/(T$28-S$28)</f>
        <v>86.840144221399342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25 A27">
    <cfRule type="expression" dxfId="2" priority="6">
      <formula>#REF!="Std Deviation"</formula>
    </cfRule>
  </conditionalFormatting>
  <conditionalFormatting sqref="A5:B5 B6 A7:B7 B8 A9:B9 B10 A11:B11 B12 A13:B13 B14 A15:B15 B16:B18 A19:B19 B20 A21:B21 B22 A23:B23 B24:B26">
    <cfRule type="expression" dxfId="1" priority="8">
      <formula>#REF!="Std Deviation"</formula>
    </cfRule>
  </conditionalFormatting>
  <conditionalFormatting sqref="B27:B28">
    <cfRule type="expression" dxfId="0" priority="7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315c4cbe-1c92-44f7-8209-d3e9eba03e0e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04:44:35 PM, EventDateandTime - 2024-04-02 at 04:44:48 PM, EventDateandTime - 2024-05-13 at 03:09:08 PM, EventDateandTime - 2024-08-20 at 08:48:36 AM, EventDateandTime - 2024-08-20 at 09:32:54 AM, EventDateandTime - 2024-08-23 at 03:55:35 PM, EventDateandTime - 2024-09-03 at 01:30:42 PM</cp:keywords>
  <cp:lastModifiedBy>Gileno, Justin</cp:lastModifiedBy>
  <dcterms:created xsi:type="dcterms:W3CDTF">2015-09-24T16:00:52Z</dcterms:created>
  <dcterms:modified xsi:type="dcterms:W3CDTF">2024-11-21T21:59:38Z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315c4cbe-1c92-44f7-8209-d3e9eba03e0e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